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BO-AEOS\Balans en jaarrekening 2024\"/>
    </mc:Choice>
  </mc:AlternateContent>
  <xr:revisionPtr revIDLastSave="0" documentId="13_ncr:1_{5D9F301B-E824-4A41-A00D-F26F572C80A3}" xr6:coauthVersionLast="47" xr6:coauthVersionMax="47" xr10:uidLastSave="{00000000-0000-0000-0000-000000000000}"/>
  <bookViews>
    <workbookView xWindow="-120" yWindow="-120" windowWidth="24240" windowHeight="13140" xr2:uid="{B7B523D8-6614-4705-900D-43570322B19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50" i="1"/>
  <c r="C51" i="1" s="1"/>
  <c r="C28" i="1"/>
  <c r="C36" i="1" s="1"/>
  <c r="C7" i="1"/>
  <c r="C52" i="1" l="1"/>
  <c r="C19" i="1" s="1"/>
  <c r="C20" i="1" l="1"/>
  <c r="C75" i="1"/>
</calcChain>
</file>

<file path=xl/sharedStrings.xml><?xml version="1.0" encoding="utf-8"?>
<sst xmlns="http://schemas.openxmlformats.org/spreadsheetml/2006/main" count="70" uniqueCount="61">
  <si>
    <t>ACTIVA</t>
  </si>
  <si>
    <t>Kas</t>
  </si>
  <si>
    <t>ING</t>
  </si>
  <si>
    <t>Zakelijke Oranje Spaarrekening</t>
  </si>
  <si>
    <t>Totale ACTIVA</t>
  </si>
  <si>
    <t>PASSIVA</t>
  </si>
  <si>
    <t>Beginkapitaal</t>
  </si>
  <si>
    <t>Ledenwerving</t>
  </si>
  <si>
    <t>Contributie 2025 Vooruitbetaald</t>
  </si>
  <si>
    <t>Jaarvergadering 2025 Vooruitbetaald</t>
  </si>
  <si>
    <t>Expo Veldhoven 2025 Vooruitbetaald</t>
  </si>
  <si>
    <t>Busreis Zeebrugge Vooruitbetaald</t>
  </si>
  <si>
    <t>Overlopende posten</t>
  </si>
  <si>
    <t>Totale PASSIVA</t>
  </si>
  <si>
    <t>WINST- en VERLIES REKENING</t>
  </si>
  <si>
    <t>LASTEN</t>
  </si>
  <si>
    <t>Vergaderkosten</t>
  </si>
  <si>
    <t>Kosten Nieuwsbrief</t>
  </si>
  <si>
    <t xml:space="preserve">Bankkosten </t>
  </si>
  <si>
    <t>Jaarvergadering van en voor leden</t>
  </si>
  <si>
    <t>Verzend- en telefoonkosten</t>
  </si>
  <si>
    <t>Betaling activiteiten</t>
  </si>
  <si>
    <t>Overige kosten</t>
  </si>
  <si>
    <t>Websitekosten</t>
  </si>
  <si>
    <t>Tragelfeest afdracht</t>
  </si>
  <si>
    <t>Totale LASTEN</t>
  </si>
  <si>
    <t>BATEN</t>
  </si>
  <si>
    <t>Contributie 2024</t>
  </si>
  <si>
    <t>Donaties/ bijdragen Projekten</t>
  </si>
  <si>
    <t>Restitutie Strato</t>
  </si>
  <si>
    <t>Opbrengst kaartmiddag Eligiuszaal</t>
  </si>
  <si>
    <t xml:space="preserve">Tragelfeest </t>
  </si>
  <si>
    <t>SUBSIDIE GEMEENTE SLUIS</t>
  </si>
  <si>
    <t>Totale BATEN</t>
  </si>
  <si>
    <t>Boekingsnrs.</t>
  </si>
  <si>
    <t>Resultaat 2024</t>
  </si>
  <si>
    <t>Rente Spaarrekening</t>
  </si>
  <si>
    <t>Afdr. Contr. Brabant/Zeeland</t>
  </si>
  <si>
    <t>Totale bijdragen activiteiten</t>
  </si>
  <si>
    <t>TOELICHTING:</t>
  </si>
  <si>
    <t xml:space="preserve"> </t>
  </si>
  <si>
    <t>Jaarlijks subsidie van de gemeente Sluis</t>
  </si>
  <si>
    <t>Betreft opbrengsten van door leden betaalde activiteiten</t>
  </si>
  <si>
    <t xml:space="preserve"> De kosten van de jaarvergadering en een attractie op die dag</t>
  </si>
  <si>
    <t xml:space="preserve">Niet direct nodige middelen staan op een spaarrekening. </t>
  </si>
  <si>
    <t>De betaling voor de activiteiten in 2024. Zie ook de bijdragen op boekingsnr 499</t>
  </si>
  <si>
    <t>Beginkapitaal 2025/ Eindbalans 2024         €</t>
  </si>
  <si>
    <t>voor het kopiëren van de nieuwsbrief, leveren Magazines aan bezorgers.</t>
  </si>
  <si>
    <t>Verzendkosten: eventueel portokosten o.a. van een ledenpas naar een nieuw lid.</t>
  </si>
  <si>
    <t>Mogelijke Donaties van leden/ Projektbijdrage in 2024: Palliatieve Zorg Nederland</t>
  </si>
  <si>
    <t>Website Strato</t>
  </si>
  <si>
    <t>Voor vergaderingen van het DB in Coensdike, administratievergoeding</t>
  </si>
  <si>
    <t>Overige kosten: bloemetje voor 100-jarige of een kaart o.i.d.</t>
  </si>
  <si>
    <t>BALANS en JAARREKENING 2024</t>
  </si>
  <si>
    <t>Kosten kaarten Eligiuszaal</t>
  </si>
  <si>
    <t>Positief Resultaat</t>
  </si>
  <si>
    <t>145 leden  á € 25,00 en 60 a € 20,00</t>
  </si>
  <si>
    <t xml:space="preserve">In 2024 is een afdracht verschuldigd aan de KBO Brabant van 197 leden á € 14,00 </t>
  </si>
  <si>
    <t xml:space="preserve"> Betreft het vermogen, gestald op spaarrekening NL68 INGB 0006 0242 42. </t>
  </si>
  <si>
    <t>Overlopende posten: nog te betalen: Bankkosten, Eligius zaalhuur en Strato</t>
  </si>
  <si>
    <t>Overl.posten: nog te ontv.rente spaarrek. Vooruitbetaling bus Expo.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</si>
</sst>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rgb="FF0066CC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66CC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8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66CC"/>
      </bottom>
      <diagonal/>
    </border>
    <border>
      <left/>
      <right/>
      <top/>
      <bottom style="dotted">
        <color rgb="FFC0C0C0"/>
      </bottom>
      <diagonal/>
    </border>
    <border>
      <left/>
      <right/>
      <top style="dotted">
        <color rgb="FFC0C0C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horizontal="right" vertical="top" wrapText="1"/>
    </xf>
    <xf numFmtId="14" fontId="4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top" wrapText="1"/>
    </xf>
    <xf numFmtId="4" fontId="6" fillId="0" borderId="2" xfId="0" applyNumberFormat="1" applyFont="1" applyBorder="1" applyAlignment="1">
      <alignment vertical="top" wrapText="1"/>
    </xf>
    <xf numFmtId="4" fontId="6" fillId="0" borderId="3" xfId="0" applyNumberFormat="1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2" fontId="6" fillId="0" borderId="2" xfId="0" applyNumberFormat="1" applyFont="1" applyBorder="1" applyAlignment="1">
      <alignment vertical="top" wrapText="1"/>
    </xf>
    <xf numFmtId="2" fontId="6" fillId="0" borderId="0" xfId="0" applyNumberFormat="1" applyFont="1" applyBorder="1" applyAlignment="1">
      <alignment vertical="top" wrapText="1"/>
    </xf>
    <xf numFmtId="0" fontId="9" fillId="0" borderId="0" xfId="0" applyFont="1"/>
    <xf numFmtId="164" fontId="9" fillId="0" borderId="0" xfId="0" applyNumberFormat="1" applyFont="1"/>
    <xf numFmtId="44" fontId="9" fillId="0" borderId="0" xfId="0" applyNumberFormat="1" applyFont="1"/>
    <xf numFmtId="44" fontId="0" fillId="0" borderId="0" xfId="0" applyNumberForma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8" fillId="0" borderId="0" xfId="0" applyFont="1"/>
    <xf numFmtId="4" fontId="6" fillId="0" borderId="4" xfId="0" applyNumberFormat="1" applyFont="1" applyBorder="1" applyAlignment="1">
      <alignment vertical="top" wrapText="1"/>
    </xf>
    <xf numFmtId="0" fontId="13" fillId="0" borderId="0" xfId="0" applyFont="1"/>
    <xf numFmtId="4" fontId="3" fillId="0" borderId="0" xfId="0" applyNumberFormat="1" applyFont="1" applyAlignment="1">
      <alignment horizontal="left"/>
    </xf>
    <xf numFmtId="4" fontId="6" fillId="0" borderId="0" xfId="0" applyNumberFormat="1" applyFont="1" applyBorder="1" applyAlignment="1">
      <alignment vertical="top" wrapText="1"/>
    </xf>
    <xf numFmtId="2" fontId="6" fillId="0" borderId="4" xfId="0" applyNumberFormat="1" applyFont="1" applyBorder="1"/>
    <xf numFmtId="2" fontId="6" fillId="0" borderId="4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F7B04-BDE0-4133-96CE-0C93492FFF52}">
  <dimension ref="A1:J78"/>
  <sheetViews>
    <sheetView tabSelected="1" topLeftCell="A61" workbookViewId="0">
      <selection activeCell="C80" sqref="C80"/>
    </sheetView>
  </sheetViews>
  <sheetFormatPr defaultRowHeight="15" x14ac:dyDescent="0.25"/>
  <cols>
    <col min="1" max="1" width="8.42578125" customWidth="1"/>
    <col min="2" max="2" width="46.7109375" customWidth="1"/>
    <col min="3" max="3" width="17" customWidth="1"/>
  </cols>
  <sheetData>
    <row r="1" spans="1:3" ht="20.25" x14ac:dyDescent="0.25">
      <c r="B1" s="1" t="s">
        <v>53</v>
      </c>
    </row>
    <row r="2" spans="1:3" ht="19.5" thickBot="1" x14ac:dyDescent="0.35">
      <c r="A2" s="2"/>
      <c r="B2" s="28" t="s">
        <v>0</v>
      </c>
      <c r="C2" s="28"/>
    </row>
    <row r="3" spans="1:3" ht="19.5" thickBot="1" x14ac:dyDescent="0.35">
      <c r="A3" s="3" t="s">
        <v>34</v>
      </c>
      <c r="B3" s="4"/>
      <c r="C3" s="5">
        <v>45657</v>
      </c>
    </row>
    <row r="4" spans="1:3" ht="21" x14ac:dyDescent="0.35">
      <c r="A4" s="21">
        <v>100</v>
      </c>
      <c r="B4" s="6" t="s">
        <v>1</v>
      </c>
      <c r="C4" s="6">
        <v>7.05</v>
      </c>
    </row>
    <row r="5" spans="1:3" ht="21" x14ac:dyDescent="0.35">
      <c r="A5" s="21">
        <v>101</v>
      </c>
      <c r="B5" s="6" t="s">
        <v>2</v>
      </c>
      <c r="C5" s="7">
        <v>2220.0300000000002</v>
      </c>
    </row>
    <row r="6" spans="1:3" ht="19.5" customHeight="1" x14ac:dyDescent="0.35">
      <c r="A6" s="21">
        <v>106</v>
      </c>
      <c r="B6" s="6" t="s">
        <v>3</v>
      </c>
      <c r="C6" s="8">
        <v>14700</v>
      </c>
    </row>
    <row r="7" spans="1:3" ht="18.75" x14ac:dyDescent="0.3">
      <c r="A7" s="2"/>
      <c r="B7" s="6" t="s">
        <v>4</v>
      </c>
      <c r="C7" s="7">
        <f>SUM(C4:C6)</f>
        <v>16927.080000000002</v>
      </c>
    </row>
    <row r="8" spans="1:3" ht="18.75" x14ac:dyDescent="0.3">
      <c r="A8" s="2"/>
      <c r="B8" s="9"/>
      <c r="C8" s="2"/>
    </row>
    <row r="9" spans="1:3" ht="18.75" x14ac:dyDescent="0.3">
      <c r="A9" s="2"/>
      <c r="B9" s="9"/>
      <c r="C9" s="2"/>
    </row>
    <row r="10" spans="1:3" ht="19.5" thickBot="1" x14ac:dyDescent="0.35">
      <c r="A10" s="2"/>
      <c r="B10" s="28" t="s">
        <v>5</v>
      </c>
      <c r="C10" s="28"/>
    </row>
    <row r="11" spans="1:3" ht="19.5" thickBot="1" x14ac:dyDescent="0.35">
      <c r="A11" s="2"/>
      <c r="B11" s="4"/>
      <c r="C11" s="5">
        <v>45657</v>
      </c>
    </row>
    <row r="12" spans="1:3" ht="19.5" customHeight="1" x14ac:dyDescent="0.35">
      <c r="A12" s="21">
        <v>290</v>
      </c>
      <c r="B12" s="6" t="s">
        <v>6</v>
      </c>
      <c r="C12" s="7">
        <v>8222.77</v>
      </c>
    </row>
    <row r="13" spans="1:3" ht="15.75" customHeight="1" x14ac:dyDescent="0.35">
      <c r="A13" s="21">
        <v>249</v>
      </c>
      <c r="B13" s="6" t="s">
        <v>7</v>
      </c>
      <c r="C13" s="7">
        <v>2019.85</v>
      </c>
    </row>
    <row r="14" spans="1:3" ht="15" customHeight="1" x14ac:dyDescent="0.35">
      <c r="A14" s="21">
        <v>250</v>
      </c>
      <c r="B14" s="6" t="s">
        <v>8</v>
      </c>
      <c r="C14" s="7">
        <v>3930</v>
      </c>
    </row>
    <row r="15" spans="1:3" ht="15.75" customHeight="1" x14ac:dyDescent="0.35">
      <c r="A15" s="21">
        <v>251</v>
      </c>
      <c r="B15" s="6" t="s">
        <v>9</v>
      </c>
      <c r="C15" s="12">
        <v>355</v>
      </c>
    </row>
    <row r="16" spans="1:3" ht="21.75" customHeight="1" x14ac:dyDescent="0.35">
      <c r="A16" s="21">
        <v>252</v>
      </c>
      <c r="B16" s="6" t="s">
        <v>10</v>
      </c>
      <c r="C16" s="12">
        <v>1021</v>
      </c>
    </row>
    <row r="17" spans="1:3" ht="18.75" customHeight="1" x14ac:dyDescent="0.35">
      <c r="A17" s="21">
        <v>253</v>
      </c>
      <c r="B17" s="6" t="s">
        <v>11</v>
      </c>
      <c r="C17" s="13">
        <v>240</v>
      </c>
    </row>
    <row r="18" spans="1:3" ht="21" x14ac:dyDescent="0.35">
      <c r="A18" s="21">
        <v>254</v>
      </c>
      <c r="B18" s="6" t="s">
        <v>12</v>
      </c>
      <c r="C18" s="13">
        <v>464.18</v>
      </c>
    </row>
    <row r="19" spans="1:3" ht="18.75" x14ac:dyDescent="0.3">
      <c r="A19" s="2"/>
      <c r="B19" s="6" t="s">
        <v>35</v>
      </c>
      <c r="C19" s="22">
        <f>SUM(C52)</f>
        <v>642.58000000000175</v>
      </c>
    </row>
    <row r="20" spans="1:3" ht="18.75" x14ac:dyDescent="0.3">
      <c r="A20" s="2"/>
      <c r="B20" s="6" t="s">
        <v>13</v>
      </c>
      <c r="C20" s="7">
        <f>SUM(C12:C19)</f>
        <v>16895.380000000005</v>
      </c>
    </row>
    <row r="21" spans="1:3" ht="18.75" x14ac:dyDescent="0.3">
      <c r="A21" s="2"/>
      <c r="B21" s="9"/>
      <c r="C21" s="2"/>
    </row>
    <row r="22" spans="1:3" ht="18.75" x14ac:dyDescent="0.3">
      <c r="A22" s="2"/>
      <c r="B22" s="10" t="s">
        <v>14</v>
      </c>
      <c r="C22" s="2"/>
    </row>
    <row r="23" spans="1:3" ht="19.5" thickBot="1" x14ac:dyDescent="0.35">
      <c r="A23" s="2"/>
      <c r="B23" s="28" t="s">
        <v>15</v>
      </c>
      <c r="C23" s="28"/>
    </row>
    <row r="24" spans="1:3" ht="19.5" thickBot="1" x14ac:dyDescent="0.35">
      <c r="A24" s="2"/>
      <c r="B24" s="4"/>
      <c r="C24" s="11">
        <v>2024</v>
      </c>
    </row>
    <row r="25" spans="1:3" ht="15.75" customHeight="1" x14ac:dyDescent="0.3">
      <c r="A25" s="2">
        <v>310</v>
      </c>
      <c r="B25" s="6" t="s">
        <v>37</v>
      </c>
      <c r="C25" s="7">
        <v>2758</v>
      </c>
    </row>
    <row r="26" spans="1:3" ht="18" customHeight="1" x14ac:dyDescent="0.3">
      <c r="A26" s="2">
        <v>311</v>
      </c>
      <c r="B26" s="6" t="s">
        <v>16</v>
      </c>
      <c r="C26" s="12">
        <v>319.89999999999998</v>
      </c>
    </row>
    <row r="27" spans="1:3" ht="17.25" customHeight="1" x14ac:dyDescent="0.3">
      <c r="A27" s="2">
        <v>312</v>
      </c>
      <c r="B27" s="6" t="s">
        <v>17</v>
      </c>
      <c r="C27" s="6">
        <v>305.95</v>
      </c>
    </row>
    <row r="28" spans="1:3" ht="16.5" customHeight="1" x14ac:dyDescent="0.3">
      <c r="A28" s="2">
        <v>313</v>
      </c>
      <c r="B28" s="6" t="s">
        <v>18</v>
      </c>
      <c r="C28" s="6">
        <f>392.98+31.7</f>
        <v>424.68</v>
      </c>
    </row>
    <row r="29" spans="1:3" ht="19.5" customHeight="1" x14ac:dyDescent="0.3">
      <c r="A29" s="2">
        <v>314</v>
      </c>
      <c r="B29" s="6" t="s">
        <v>19</v>
      </c>
      <c r="C29" s="7">
        <v>1028.46</v>
      </c>
    </row>
    <row r="30" spans="1:3" ht="16.5" customHeight="1" x14ac:dyDescent="0.3">
      <c r="A30" s="2">
        <v>315</v>
      </c>
      <c r="B30" s="6" t="s">
        <v>20</v>
      </c>
      <c r="C30" s="6">
        <v>11.54</v>
      </c>
    </row>
    <row r="31" spans="1:3" ht="20.25" customHeight="1" x14ac:dyDescent="0.3">
      <c r="A31" s="2">
        <v>316</v>
      </c>
      <c r="B31" s="6" t="s">
        <v>21</v>
      </c>
      <c r="C31" s="7">
        <v>9040.2999999999993</v>
      </c>
    </row>
    <row r="32" spans="1:3" ht="17.25" customHeight="1" x14ac:dyDescent="0.3">
      <c r="A32" s="2">
        <v>317</v>
      </c>
      <c r="B32" s="6" t="s">
        <v>22</v>
      </c>
      <c r="C32" s="12">
        <v>51.4</v>
      </c>
    </row>
    <row r="33" spans="1:3" ht="15.75" customHeight="1" x14ac:dyDescent="0.3">
      <c r="A33" s="2">
        <v>318</v>
      </c>
      <c r="B33" s="6" t="s">
        <v>23</v>
      </c>
      <c r="C33" s="13">
        <v>149.4</v>
      </c>
    </row>
    <row r="34" spans="1:3" ht="21" customHeight="1" x14ac:dyDescent="0.3">
      <c r="A34" s="2">
        <v>319</v>
      </c>
      <c r="B34" s="6" t="s">
        <v>24</v>
      </c>
      <c r="C34" s="13">
        <v>250</v>
      </c>
    </row>
    <row r="35" spans="1:3" ht="18" customHeight="1" x14ac:dyDescent="0.3">
      <c r="A35" s="2">
        <v>320</v>
      </c>
      <c r="B35" s="6" t="s">
        <v>54</v>
      </c>
      <c r="C35" s="27">
        <f>37*30</f>
        <v>1110</v>
      </c>
    </row>
    <row r="36" spans="1:3" ht="18.75" x14ac:dyDescent="0.3">
      <c r="A36" s="2"/>
      <c r="B36" s="6" t="s">
        <v>25</v>
      </c>
      <c r="C36" s="7">
        <f>SUM(C25:C35)</f>
        <v>15449.629999999997</v>
      </c>
    </row>
    <row r="37" spans="1:3" ht="18.75" x14ac:dyDescent="0.3">
      <c r="A37" s="2"/>
      <c r="B37" s="31"/>
      <c r="C37" s="25"/>
    </row>
    <row r="38" spans="1:3" ht="18.75" x14ac:dyDescent="0.3">
      <c r="A38" s="2"/>
      <c r="B38" s="31"/>
      <c r="C38" s="25"/>
    </row>
    <row r="39" spans="1:3" ht="18.75" x14ac:dyDescent="0.3">
      <c r="A39" s="2"/>
      <c r="B39" s="31"/>
      <c r="C39" s="25"/>
    </row>
    <row r="40" spans="1:3" ht="18.75" x14ac:dyDescent="0.3">
      <c r="A40" s="2"/>
      <c r="B40" s="9"/>
      <c r="C40" s="2"/>
    </row>
    <row r="41" spans="1:3" ht="19.5" thickBot="1" x14ac:dyDescent="0.35">
      <c r="A41" s="2"/>
      <c r="B41" s="28" t="s">
        <v>26</v>
      </c>
      <c r="C41" s="28"/>
    </row>
    <row r="42" spans="1:3" ht="19.5" thickBot="1" x14ac:dyDescent="0.35">
      <c r="A42" s="2"/>
      <c r="B42" s="4"/>
      <c r="C42" s="11">
        <v>2024</v>
      </c>
    </row>
    <row r="43" spans="1:3" ht="18.75" x14ac:dyDescent="0.3">
      <c r="A43" s="2">
        <v>400</v>
      </c>
      <c r="B43" s="6" t="s">
        <v>27</v>
      </c>
      <c r="C43" s="7">
        <v>4802.5</v>
      </c>
    </row>
    <row r="44" spans="1:3" ht="18.75" x14ac:dyDescent="0.3">
      <c r="A44" s="2">
        <v>401</v>
      </c>
      <c r="B44" s="6" t="s">
        <v>36</v>
      </c>
      <c r="C44" s="7">
        <v>181.02</v>
      </c>
    </row>
    <row r="45" spans="1:3" ht="16.5" customHeight="1" x14ac:dyDescent="0.3">
      <c r="A45" s="2">
        <v>404</v>
      </c>
      <c r="B45" s="6" t="s">
        <v>28</v>
      </c>
      <c r="C45" s="6">
        <v>302.19</v>
      </c>
    </row>
    <row r="46" spans="1:3" ht="18.75" x14ac:dyDescent="0.3">
      <c r="A46" s="2">
        <v>405</v>
      </c>
      <c r="B46" s="6" t="s">
        <v>29</v>
      </c>
      <c r="C46" s="12">
        <v>132</v>
      </c>
    </row>
    <row r="47" spans="1:3" ht="18" customHeight="1" x14ac:dyDescent="0.3">
      <c r="A47" s="2">
        <v>406</v>
      </c>
      <c r="B47" s="6" t="s">
        <v>30</v>
      </c>
      <c r="C47" s="7">
        <v>1150</v>
      </c>
    </row>
    <row r="48" spans="1:3" ht="18.75" x14ac:dyDescent="0.3">
      <c r="A48" s="2">
        <v>416</v>
      </c>
      <c r="B48" s="6" t="s">
        <v>31</v>
      </c>
      <c r="C48" s="12">
        <v>250</v>
      </c>
    </row>
    <row r="49" spans="1:10" ht="17.25" customHeight="1" x14ac:dyDescent="0.3">
      <c r="A49" s="2">
        <v>420</v>
      </c>
      <c r="B49" s="6" t="s">
        <v>32</v>
      </c>
      <c r="C49" s="25">
        <v>1500</v>
      </c>
    </row>
    <row r="50" spans="1:10" ht="17.25" customHeight="1" x14ac:dyDescent="0.35">
      <c r="A50" s="21">
        <v>499</v>
      </c>
      <c r="B50" s="30" t="s">
        <v>38</v>
      </c>
      <c r="C50" s="26">
        <f>986+63+43+400+3418.5+125+192+1540+166+61+780</f>
        <v>7774.5</v>
      </c>
    </row>
    <row r="51" spans="1:10" ht="18.75" x14ac:dyDescent="0.3">
      <c r="A51" s="2"/>
      <c r="B51" s="6" t="s">
        <v>33</v>
      </c>
      <c r="C51" s="7">
        <f>SUM(C43:C50)</f>
        <v>16092.21</v>
      </c>
    </row>
    <row r="52" spans="1:10" ht="18.75" x14ac:dyDescent="0.3">
      <c r="A52" s="2"/>
      <c r="B52" s="6" t="s">
        <v>55</v>
      </c>
      <c r="C52" s="7">
        <f>+C51-C36</f>
        <v>642.58000000000175</v>
      </c>
    </row>
    <row r="53" spans="1:10" ht="20.25" x14ac:dyDescent="0.25">
      <c r="B53" s="1"/>
    </row>
    <row r="55" spans="1:10" ht="30" customHeight="1" x14ac:dyDescent="0.25">
      <c r="B55" s="29"/>
      <c r="C55" s="29"/>
    </row>
    <row r="56" spans="1:10" ht="15.75" x14ac:dyDescent="0.25">
      <c r="B56" s="18" t="s">
        <v>39</v>
      </c>
      <c r="C56" s="19"/>
      <c r="D56" s="19"/>
      <c r="E56" s="14"/>
      <c r="F56" s="14"/>
      <c r="G56" s="14"/>
      <c r="H56" s="15"/>
      <c r="I56" s="14"/>
      <c r="J56" s="16" t="s">
        <v>40</v>
      </c>
    </row>
    <row r="57" spans="1:10" ht="21" x14ac:dyDescent="0.35">
      <c r="A57" s="21">
        <v>400</v>
      </c>
      <c r="B57" s="19" t="s">
        <v>56</v>
      </c>
      <c r="C57" s="19"/>
      <c r="D57" s="19"/>
      <c r="E57" s="14"/>
      <c r="F57" s="14"/>
      <c r="G57" s="15"/>
      <c r="H57" s="14"/>
      <c r="J57" s="16" t="s">
        <v>40</v>
      </c>
    </row>
    <row r="58" spans="1:10" ht="21" x14ac:dyDescent="0.35">
      <c r="A58" s="21">
        <v>420</v>
      </c>
      <c r="B58" s="19" t="s">
        <v>41</v>
      </c>
      <c r="C58" s="20"/>
      <c r="D58" s="20"/>
      <c r="J58" s="17" t="s">
        <v>40</v>
      </c>
    </row>
    <row r="59" spans="1:10" ht="21" x14ac:dyDescent="0.35">
      <c r="A59" s="21">
        <v>404</v>
      </c>
      <c r="B59" s="19" t="s">
        <v>49</v>
      </c>
      <c r="C59" s="20"/>
      <c r="D59" s="20"/>
      <c r="J59" s="17" t="s">
        <v>40</v>
      </c>
    </row>
    <row r="60" spans="1:10" ht="21" x14ac:dyDescent="0.35">
      <c r="A60" s="21">
        <v>401</v>
      </c>
      <c r="B60" s="19" t="s">
        <v>44</v>
      </c>
      <c r="C60" s="19"/>
      <c r="D60" s="19"/>
      <c r="E60" s="14"/>
      <c r="F60" s="14"/>
      <c r="G60" s="15"/>
      <c r="H60" s="14"/>
      <c r="J60" s="16" t="s">
        <v>40</v>
      </c>
    </row>
    <row r="61" spans="1:10" ht="21" x14ac:dyDescent="0.35">
      <c r="A61" s="21">
        <v>499</v>
      </c>
      <c r="B61" s="19" t="s">
        <v>42</v>
      </c>
      <c r="C61" s="20"/>
      <c r="D61" s="20"/>
      <c r="J61" s="17" t="s">
        <v>40</v>
      </c>
    </row>
    <row r="62" spans="1:10" ht="15.75" x14ac:dyDescent="0.25">
      <c r="B62" s="19"/>
      <c r="C62" s="20"/>
      <c r="D62" s="20"/>
      <c r="J62" s="17" t="s">
        <v>40</v>
      </c>
    </row>
    <row r="63" spans="1:10" ht="21" x14ac:dyDescent="0.35">
      <c r="A63" s="21">
        <v>310</v>
      </c>
      <c r="B63" s="19" t="s">
        <v>57</v>
      </c>
      <c r="C63" s="19"/>
      <c r="D63" s="19"/>
      <c r="E63" s="14"/>
      <c r="F63" s="14"/>
      <c r="G63" s="15"/>
      <c r="H63" s="14"/>
      <c r="J63" s="14"/>
    </row>
    <row r="64" spans="1:10" ht="21" x14ac:dyDescent="0.35">
      <c r="A64" s="21">
        <v>311</v>
      </c>
      <c r="B64" s="19" t="s">
        <v>51</v>
      </c>
      <c r="C64" s="19"/>
      <c r="D64" s="19"/>
      <c r="E64" s="14"/>
      <c r="F64" s="14"/>
      <c r="G64" s="14"/>
      <c r="H64" s="14"/>
      <c r="J64" s="14"/>
    </row>
    <row r="65" spans="1:10" ht="21" x14ac:dyDescent="0.35">
      <c r="A65" s="21">
        <v>312</v>
      </c>
      <c r="B65" s="19" t="s">
        <v>47</v>
      </c>
      <c r="C65" s="19"/>
      <c r="D65" s="19"/>
      <c r="E65" s="14"/>
      <c r="F65" s="14"/>
      <c r="G65" s="14"/>
      <c r="H65" s="14"/>
      <c r="J65" s="14"/>
    </row>
    <row r="66" spans="1:10" ht="21" x14ac:dyDescent="0.35">
      <c r="A66" s="21">
        <v>314</v>
      </c>
      <c r="B66" s="19" t="s">
        <v>43</v>
      </c>
      <c r="C66" s="19"/>
      <c r="D66" s="19"/>
      <c r="E66" s="14"/>
      <c r="F66" s="14"/>
      <c r="G66" s="15"/>
      <c r="H66" s="15"/>
      <c r="J66" s="14"/>
    </row>
    <row r="67" spans="1:10" ht="21" x14ac:dyDescent="0.35">
      <c r="A67" s="21">
        <v>315</v>
      </c>
      <c r="B67" s="23" t="s">
        <v>48</v>
      </c>
      <c r="F67" s="14"/>
      <c r="G67" s="14"/>
      <c r="H67" s="14"/>
      <c r="J67" s="14"/>
    </row>
    <row r="68" spans="1:10" ht="21" x14ac:dyDescent="0.35">
      <c r="A68" s="21">
        <v>316</v>
      </c>
      <c r="B68" s="19" t="s">
        <v>45</v>
      </c>
      <c r="C68" s="19"/>
      <c r="D68" s="19"/>
      <c r="E68" s="14"/>
      <c r="F68" s="14"/>
      <c r="G68" s="14"/>
      <c r="H68" s="14"/>
      <c r="J68" s="14"/>
    </row>
    <row r="69" spans="1:10" ht="21" x14ac:dyDescent="0.35">
      <c r="A69" s="21">
        <v>317</v>
      </c>
      <c r="B69" s="19" t="s">
        <v>52</v>
      </c>
      <c r="C69" s="19"/>
      <c r="D69" s="19"/>
      <c r="E69" s="14"/>
      <c r="F69" s="14"/>
      <c r="G69" s="14"/>
      <c r="H69" s="14"/>
      <c r="J69" s="14"/>
    </row>
    <row r="70" spans="1:10" ht="21" x14ac:dyDescent="0.35">
      <c r="A70" s="21">
        <v>318</v>
      </c>
      <c r="B70" s="19" t="s">
        <v>50</v>
      </c>
      <c r="C70" s="19"/>
      <c r="D70" s="19"/>
      <c r="E70" s="14"/>
      <c r="F70" s="14"/>
      <c r="G70" s="14"/>
      <c r="H70" s="14"/>
      <c r="J70" s="14"/>
    </row>
    <row r="71" spans="1:10" ht="21" x14ac:dyDescent="0.35">
      <c r="A71" s="21"/>
      <c r="B71" s="19"/>
      <c r="C71" s="19"/>
      <c r="D71" s="19"/>
      <c r="E71" s="14"/>
      <c r="F71" s="14"/>
      <c r="G71" s="14"/>
      <c r="H71" s="14"/>
      <c r="J71" s="14"/>
    </row>
    <row r="72" spans="1:10" ht="21" x14ac:dyDescent="0.35">
      <c r="A72" s="21">
        <v>106</v>
      </c>
      <c r="B72" s="19" t="s">
        <v>58</v>
      </c>
      <c r="C72" s="19"/>
      <c r="D72" s="19"/>
      <c r="E72" s="14"/>
      <c r="F72" s="14"/>
      <c r="G72" s="15"/>
      <c r="H72" s="14"/>
      <c r="J72" s="14"/>
    </row>
    <row r="73" spans="1:10" ht="21" x14ac:dyDescent="0.35">
      <c r="A73" s="21">
        <v>254</v>
      </c>
      <c r="B73" s="19" t="s">
        <v>59</v>
      </c>
      <c r="C73" s="19"/>
      <c r="D73" s="19"/>
      <c r="E73" s="14"/>
      <c r="F73" s="14"/>
      <c r="G73" s="15"/>
      <c r="H73" s="14"/>
      <c r="J73" s="14"/>
    </row>
    <row r="74" spans="1:10" ht="21" x14ac:dyDescent="0.35">
      <c r="A74" s="21"/>
      <c r="B74" s="19" t="s">
        <v>60</v>
      </c>
      <c r="C74" s="19"/>
      <c r="D74" s="19"/>
      <c r="E74" s="14"/>
      <c r="F74" s="14"/>
      <c r="G74" s="15"/>
      <c r="H74" s="14"/>
      <c r="J74" s="14"/>
    </row>
    <row r="75" spans="1:10" ht="21" x14ac:dyDescent="0.35">
      <c r="A75" s="21">
        <v>290</v>
      </c>
      <c r="B75" s="19" t="s">
        <v>46</v>
      </c>
      <c r="C75" s="24">
        <f>+C12+C19</f>
        <v>8865.3500000000022</v>
      </c>
      <c r="D75" s="20"/>
    </row>
    <row r="76" spans="1:10" ht="15.75" x14ac:dyDescent="0.25">
      <c r="B76" s="20"/>
      <c r="C76" s="19" t="s">
        <v>40</v>
      </c>
      <c r="D76" s="20"/>
    </row>
    <row r="77" spans="1:10" x14ac:dyDescent="0.25">
      <c r="C77" s="14" t="s">
        <v>40</v>
      </c>
      <c r="D77" s="14"/>
      <c r="E77" s="14"/>
      <c r="F77" s="14"/>
      <c r="G77" s="14"/>
      <c r="H77" s="14"/>
      <c r="I77" s="14"/>
      <c r="J77" s="14"/>
    </row>
    <row r="78" spans="1:10" x14ac:dyDescent="0.25">
      <c r="C78" s="14" t="s">
        <v>40</v>
      </c>
    </row>
  </sheetData>
  <mergeCells count="5">
    <mergeCell ref="B2:C2"/>
    <mergeCell ref="B10:C10"/>
    <mergeCell ref="B23:C23"/>
    <mergeCell ref="B41:C41"/>
    <mergeCell ref="B55:C55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Marijke Jongmans</dc:creator>
  <cp:lastModifiedBy>Marijke Jongmans</cp:lastModifiedBy>
  <cp:lastPrinted>2025-01-05T09:44:10Z</cp:lastPrinted>
  <dcterms:created xsi:type="dcterms:W3CDTF">2024-12-30T09:46:43Z</dcterms:created>
  <dcterms:modified xsi:type="dcterms:W3CDTF">2025-01-05T10:07:00Z</dcterms:modified>
</cp:coreProperties>
</file>